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D3_May_2020" sheetId="1" r:id="rId1"/>
  </sheets>
  <definedNames>
    <definedName name="_xlnm._FilterDatabase" localSheetId="0" hidden="1">D3_May_2020!$A$8:$K$29</definedName>
  </definedNames>
  <calcPr calcId="162913"/>
</workbook>
</file>

<file path=xl/calcChain.xml><?xml version="1.0" encoding="utf-8"?>
<calcChain xmlns="http://schemas.openxmlformats.org/spreadsheetml/2006/main">
  <c r="K30" i="1" l="1"/>
  <c r="G30" i="1"/>
  <c r="D30" i="1"/>
  <c r="E30" i="1"/>
  <c r="F30" i="1"/>
  <c r="H30" i="1"/>
  <c r="I30" i="1"/>
  <c r="J30" i="1"/>
  <c r="C30" i="1"/>
  <c r="E10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K9" i="1"/>
  <c r="G9" i="1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<sst xmlns="http://schemas.openxmlformats.org/spreadsheetml/2006/main" count="42" uniqueCount="42">
  <si>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</si>
  <si>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</si>
  <si>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</si>
  <si>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</si>
  <si>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</si>
  <si>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</si>
  <si>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</si>
  <si>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</si>
  <si>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</si>
  <si>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</si>
  <si>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</si>
  <si>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</si>
  <si>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</si>
  <si>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</si>
  <si>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</si>
  <si>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</si>
  <si>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</si>
  <si>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</si>
  <si>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</si>
  <si>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</si>
  <si>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</si>
  <si>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</si>
  <si>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</si>
  <si>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</si>
  <si>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</si>
  <si>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</si>
  <si>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</si>
  <si>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</si>
  <si>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</si>
  <si>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</si>
  <si>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</si>
  <si>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</si>
  <si>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</si>
  <si>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</si>
  <si>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</si>
  <si>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</si>
  <si>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</si>
  <si>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</si>
  <si>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MAY'2020 to 31th MAY'2020)</t>
  </si>
  <si>
    <t>Reporting month: JUNE-2020</t>
  </si>
  <si>
    <t>Total</t>
  </si>
  <si>
    <t xml:space="preserve"> Complains closed within SERC time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</si>
</sst>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9" fillId="0" borderId="1" xfId="3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10" fontId="0" fillId="0" borderId="9" xfId="1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readingOrder="1"/>
    </xf>
    <xf numFmtId="0" fontId="9" fillId="0" borderId="14" xfId="3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/>
    </xf>
    <xf numFmtId="21" fontId="12" fillId="0" borderId="11" xfId="0" applyNumberFormat="1" applyFont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0" fontId="12" fillId="0" borderId="0" xfId="0" applyFont="1"/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O18" sqref="O18"/>
    </sheetView>
  </sheetViews>
  <sheetFormatPr defaultRowHeight="15" x14ac:dyDescent="0.25"/>
  <cols>
    <col min="2" max="2" width="14.85546875" customWidth="1"/>
    <col min="3" max="3" width="13.42578125" customWidth="1"/>
    <col min="4" max="4" width="15.42578125" customWidth="1"/>
    <col min="5" max="5" width="10.5703125" customWidth="1"/>
    <col min="6" max="7" width="11.140625" customWidth="1"/>
    <col min="8" max="9" width="11.28515625" customWidth="1"/>
    <col min="10" max="10" width="11.140625" customWidth="1"/>
    <col min="11" max="11" width="11.7109375" customWidth="1"/>
  </cols>
  <sheetData>
    <row r="1" spans="1:1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1</v>
      </c>
      <c r="B2" s="7"/>
      <c r="C2" s="7"/>
      <c r="D2" s="7"/>
      <c r="E2" s="7"/>
      <c r="F2" s="7"/>
      <c r="G2" s="7"/>
      <c r="H2" s="7"/>
      <c r="I2" s="7"/>
      <c r="J2" s="7"/>
      <c r="K2" s="17"/>
    </row>
    <row r="3" spans="1:11" x14ac:dyDescent="0.25">
      <c r="A3" s="18" t="s">
        <v>2</v>
      </c>
      <c r="B3" s="6"/>
      <c r="C3" s="6"/>
      <c r="D3" s="6"/>
      <c r="E3" s="6"/>
      <c r="F3" s="6"/>
      <c r="G3" s="6"/>
      <c r="H3" s="6"/>
      <c r="I3" s="6"/>
      <c r="J3" s="6"/>
      <c r="K3" s="19"/>
    </row>
    <row r="4" spans="1:11" x14ac:dyDescent="0.25">
      <c r="A4" s="40" t="s">
        <v>3</v>
      </c>
      <c r="B4" s="41"/>
      <c r="C4" s="41" t="s">
        <v>4</v>
      </c>
      <c r="D4" s="41"/>
      <c r="E4" s="8"/>
      <c r="F4" s="8"/>
      <c r="G4" s="11"/>
      <c r="H4" s="8"/>
      <c r="I4" s="8"/>
      <c r="J4" s="8"/>
      <c r="K4" s="20"/>
    </row>
    <row r="5" spans="1:11" x14ac:dyDescent="0.25">
      <c r="A5" s="40" t="s">
        <v>5</v>
      </c>
      <c r="B5" s="41"/>
      <c r="C5" s="41" t="s">
        <v>6</v>
      </c>
      <c r="D5" s="41"/>
      <c r="E5" s="8"/>
      <c r="F5" s="8"/>
      <c r="G5" s="11"/>
      <c r="H5" s="12"/>
      <c r="I5" s="8"/>
      <c r="J5" s="12"/>
      <c r="K5" s="20"/>
    </row>
    <row r="6" spans="1:11" x14ac:dyDescent="0.25">
      <c r="A6" s="40" t="s">
        <v>39</v>
      </c>
      <c r="B6" s="41"/>
      <c r="C6" s="41"/>
      <c r="D6" s="41"/>
      <c r="E6" s="8"/>
      <c r="F6" s="8"/>
      <c r="G6" s="8"/>
      <c r="H6" s="12"/>
      <c r="I6" s="8"/>
      <c r="J6" s="12"/>
      <c r="K6" s="20"/>
    </row>
    <row r="7" spans="1:11" ht="15.75" thickBot="1" x14ac:dyDescent="0.3">
      <c r="A7" s="43" t="s">
        <v>38</v>
      </c>
      <c r="B7" s="44"/>
      <c r="C7" s="44"/>
      <c r="D7" s="44"/>
      <c r="E7" s="42"/>
      <c r="F7" s="29"/>
      <c r="G7" s="29"/>
      <c r="H7" s="30"/>
      <c r="I7" s="29"/>
      <c r="J7" s="30"/>
      <c r="K7" s="31"/>
    </row>
    <row r="8" spans="1:11" ht="75.75" thickBot="1" x14ac:dyDescent="0.3">
      <c r="A8" s="37" t="s">
        <v>7</v>
      </c>
      <c r="B8" s="38" t="s">
        <v>8</v>
      </c>
      <c r="C8" s="38" t="s">
        <v>9</v>
      </c>
      <c r="D8" s="38" t="s">
        <v>10</v>
      </c>
      <c r="E8" s="38" t="s">
        <v>11</v>
      </c>
      <c r="F8" s="38" t="s">
        <v>12</v>
      </c>
      <c r="G8" s="38" t="s">
        <v>13</v>
      </c>
      <c r="H8" s="38" t="s">
        <v>14</v>
      </c>
      <c r="I8" s="38" t="s">
        <v>15</v>
      </c>
      <c r="J8" s="38" t="s">
        <v>16</v>
      </c>
      <c r="K8" s="39" t="s">
        <v>41</v>
      </c>
    </row>
    <row r="9" spans="1:11" ht="16.5" x14ac:dyDescent="0.25">
      <c r="A9" s="32">
        <v>1</v>
      </c>
      <c r="B9" s="33" t="s">
        <v>17</v>
      </c>
      <c r="C9" s="34">
        <v>0</v>
      </c>
      <c r="D9" s="34">
        <v>85</v>
      </c>
      <c r="E9" s="34">
        <v>85</v>
      </c>
      <c r="F9" s="34">
        <v>85</v>
      </c>
      <c r="G9" s="35">
        <f>F9*0.3</f>
        <v>25.5</v>
      </c>
      <c r="H9" s="34">
        <v>0</v>
      </c>
      <c r="I9" s="34">
        <v>85</v>
      </c>
      <c r="J9" s="34">
        <v>0</v>
      </c>
      <c r="K9" s="36">
        <f>I9/E9</f>
        <v>1</v>
      </c>
    </row>
    <row r="10" spans="1:11" ht="16.5" x14ac:dyDescent="0.25">
      <c r="A10" s="21">
        <v>2</v>
      </c>
      <c r="B10" s="1" t="s">
        <v>18</v>
      </c>
      <c r="C10" s="4">
        <v>46</v>
      </c>
      <c r="D10" s="2">
        <v>1918</v>
      </c>
      <c r="E10" s="4">
        <f>SUBTOTAL(9,C10:D10)</f>
        <v>1964</v>
      </c>
      <c r="F10" s="2">
        <v>1948</v>
      </c>
      <c r="G10" s="10">
        <f t="shared" ref="G10:G29" si="0">F10*0.3</f>
        <v>584.4</v>
      </c>
      <c r="H10" s="4">
        <v>16</v>
      </c>
      <c r="I10" s="4">
        <v>1902</v>
      </c>
      <c r="J10" s="4">
        <v>46</v>
      </c>
      <c r="K10" s="22">
        <f t="shared" ref="K10:K29" si="1">I10/E10</f>
        <v>0.96843177189409368</v>
      </c>
    </row>
    <row r="11" spans="1:11" ht="16.5" x14ac:dyDescent="0.25">
      <c r="A11" s="21">
        <v>3</v>
      </c>
      <c r="B11" s="1" t="s">
        <v>19</v>
      </c>
      <c r="C11" s="2">
        <v>9</v>
      </c>
      <c r="D11" s="2">
        <v>183</v>
      </c>
      <c r="E11" s="3">
        <v>192</v>
      </c>
      <c r="F11" s="2">
        <v>186</v>
      </c>
      <c r="G11" s="10">
        <f t="shared" si="0"/>
        <v>55.8</v>
      </c>
      <c r="H11" s="2">
        <v>6</v>
      </c>
      <c r="I11" s="2">
        <v>186</v>
      </c>
      <c r="J11" s="2">
        <v>0</v>
      </c>
      <c r="K11" s="22">
        <f t="shared" si="1"/>
        <v>0.96875</v>
      </c>
    </row>
    <row r="12" spans="1:11" ht="16.5" x14ac:dyDescent="0.25">
      <c r="A12" s="21">
        <v>4</v>
      </c>
      <c r="B12" s="1" t="s">
        <v>20</v>
      </c>
      <c r="C12" s="4">
        <v>0</v>
      </c>
      <c r="D12" s="4">
        <v>359</v>
      </c>
      <c r="E12" s="4">
        <v>359</v>
      </c>
      <c r="F12" s="4">
        <v>359</v>
      </c>
      <c r="G12" s="10">
        <f t="shared" si="0"/>
        <v>107.7</v>
      </c>
      <c r="H12" s="4">
        <v>0</v>
      </c>
      <c r="I12" s="4">
        <v>359</v>
      </c>
      <c r="J12" s="4">
        <v>0</v>
      </c>
      <c r="K12" s="22">
        <f t="shared" si="1"/>
        <v>1</v>
      </c>
    </row>
    <row r="13" spans="1:11" ht="16.5" x14ac:dyDescent="0.25">
      <c r="A13" s="21">
        <v>5</v>
      </c>
      <c r="B13" s="1" t="s">
        <v>21</v>
      </c>
      <c r="C13" s="4">
        <v>0</v>
      </c>
      <c r="D13" s="4">
        <v>1122</v>
      </c>
      <c r="E13" s="4">
        <v>1122</v>
      </c>
      <c r="F13" s="4">
        <v>1122</v>
      </c>
      <c r="G13" s="10">
        <f t="shared" si="0"/>
        <v>336.59999999999997</v>
      </c>
      <c r="H13" s="4">
        <v>0</v>
      </c>
      <c r="I13" s="4">
        <v>1122</v>
      </c>
      <c r="J13" s="2">
        <v>0</v>
      </c>
      <c r="K13" s="22">
        <f t="shared" si="1"/>
        <v>1</v>
      </c>
    </row>
    <row r="14" spans="1:11" ht="16.5" x14ac:dyDescent="0.25">
      <c r="A14" s="21">
        <v>6</v>
      </c>
      <c r="B14" s="1" t="s">
        <v>22</v>
      </c>
      <c r="C14" s="9">
        <v>107</v>
      </c>
      <c r="D14" s="4">
        <v>7399</v>
      </c>
      <c r="E14" s="4">
        <v>7506</v>
      </c>
      <c r="F14" s="4">
        <v>7282</v>
      </c>
      <c r="G14" s="10">
        <f t="shared" si="0"/>
        <v>2184.6</v>
      </c>
      <c r="H14" s="9">
        <v>224</v>
      </c>
      <c r="I14" s="4">
        <v>3731</v>
      </c>
      <c r="J14" s="4">
        <v>3551</v>
      </c>
      <c r="K14" s="22">
        <f t="shared" si="1"/>
        <v>0.49706901145750065</v>
      </c>
    </row>
    <row r="15" spans="1:11" ht="16.5" x14ac:dyDescent="0.25">
      <c r="A15" s="21">
        <v>7</v>
      </c>
      <c r="B15" s="5" t="s">
        <v>23</v>
      </c>
      <c r="C15" s="4">
        <v>0</v>
      </c>
      <c r="D15" s="4">
        <v>85</v>
      </c>
      <c r="E15" s="4">
        <v>85</v>
      </c>
      <c r="F15" s="4">
        <v>85</v>
      </c>
      <c r="G15" s="10">
        <f t="shared" si="0"/>
        <v>25.5</v>
      </c>
      <c r="H15" s="4">
        <v>0</v>
      </c>
      <c r="I15" s="4">
        <v>85</v>
      </c>
      <c r="J15" s="2">
        <v>0</v>
      </c>
      <c r="K15" s="22">
        <f t="shared" si="1"/>
        <v>1</v>
      </c>
    </row>
    <row r="16" spans="1:11" ht="16.5" x14ac:dyDescent="0.25">
      <c r="A16" s="21">
        <v>8</v>
      </c>
      <c r="B16" s="1" t="s">
        <v>24</v>
      </c>
      <c r="C16" s="4">
        <v>0</v>
      </c>
      <c r="D16" s="4">
        <v>42</v>
      </c>
      <c r="E16" s="4">
        <v>42</v>
      </c>
      <c r="F16" s="4">
        <v>42</v>
      </c>
      <c r="G16" s="10">
        <f t="shared" si="0"/>
        <v>12.6</v>
      </c>
      <c r="H16" s="4">
        <v>0</v>
      </c>
      <c r="I16" s="4">
        <v>42</v>
      </c>
      <c r="J16" s="2">
        <v>0</v>
      </c>
      <c r="K16" s="22">
        <f t="shared" si="1"/>
        <v>1</v>
      </c>
    </row>
    <row r="17" spans="1:11" ht="16.5" x14ac:dyDescent="0.25">
      <c r="A17" s="21">
        <v>9</v>
      </c>
      <c r="B17" s="5" t="s">
        <v>25</v>
      </c>
      <c r="C17" s="4">
        <v>0</v>
      </c>
      <c r="D17" s="4">
        <v>580</v>
      </c>
      <c r="E17" s="4">
        <v>580</v>
      </c>
      <c r="F17" s="4">
        <v>580</v>
      </c>
      <c r="G17" s="10">
        <f t="shared" si="0"/>
        <v>174</v>
      </c>
      <c r="H17" s="4">
        <v>0</v>
      </c>
      <c r="I17" s="4">
        <v>580</v>
      </c>
      <c r="J17" s="2">
        <v>0</v>
      </c>
      <c r="K17" s="22">
        <f t="shared" si="1"/>
        <v>1</v>
      </c>
    </row>
    <row r="18" spans="1:11" ht="16.5" x14ac:dyDescent="0.25">
      <c r="A18" s="21">
        <v>10</v>
      </c>
      <c r="B18" s="1" t="s">
        <v>26</v>
      </c>
      <c r="C18" s="2">
        <v>0</v>
      </c>
      <c r="D18" s="2">
        <v>75</v>
      </c>
      <c r="E18" s="2">
        <v>75</v>
      </c>
      <c r="F18" s="2">
        <v>75</v>
      </c>
      <c r="G18" s="10">
        <f t="shared" si="0"/>
        <v>22.5</v>
      </c>
      <c r="H18" s="4">
        <v>0</v>
      </c>
      <c r="I18" s="2">
        <v>75</v>
      </c>
      <c r="J18" s="2">
        <v>0</v>
      </c>
      <c r="K18" s="22">
        <f t="shared" si="1"/>
        <v>1</v>
      </c>
    </row>
    <row r="19" spans="1:11" ht="16.5" x14ac:dyDescent="0.25">
      <c r="A19" s="21">
        <v>11</v>
      </c>
      <c r="B19" s="1" t="s">
        <v>27</v>
      </c>
      <c r="C19" s="4">
        <v>0</v>
      </c>
      <c r="D19" s="4">
        <v>700</v>
      </c>
      <c r="E19" s="4">
        <v>700</v>
      </c>
      <c r="F19" s="4">
        <v>700</v>
      </c>
      <c r="G19" s="10">
        <f t="shared" si="0"/>
        <v>210</v>
      </c>
      <c r="H19" s="4">
        <v>0</v>
      </c>
      <c r="I19" s="4">
        <v>700</v>
      </c>
      <c r="J19" s="2">
        <v>0</v>
      </c>
      <c r="K19" s="22">
        <f t="shared" si="1"/>
        <v>1</v>
      </c>
    </row>
    <row r="20" spans="1:11" ht="16.5" x14ac:dyDescent="0.25">
      <c r="A20" s="21">
        <v>12</v>
      </c>
      <c r="B20" s="1" t="s">
        <v>28</v>
      </c>
      <c r="C20" s="4">
        <v>0</v>
      </c>
      <c r="D20" s="4">
        <v>111</v>
      </c>
      <c r="E20" s="4">
        <v>111</v>
      </c>
      <c r="F20" s="4">
        <v>111</v>
      </c>
      <c r="G20" s="10">
        <f t="shared" si="0"/>
        <v>33.299999999999997</v>
      </c>
      <c r="H20" s="4">
        <v>0</v>
      </c>
      <c r="I20" s="4">
        <v>111</v>
      </c>
      <c r="J20" s="2">
        <v>0</v>
      </c>
      <c r="K20" s="22">
        <f t="shared" si="1"/>
        <v>1</v>
      </c>
    </row>
    <row r="21" spans="1:11" ht="16.5" x14ac:dyDescent="0.25">
      <c r="A21" s="21">
        <v>13</v>
      </c>
      <c r="B21" s="1" t="s">
        <v>29</v>
      </c>
      <c r="C21" s="4">
        <v>0</v>
      </c>
      <c r="D21" s="4">
        <v>1276</v>
      </c>
      <c r="E21" s="4">
        <v>1276</v>
      </c>
      <c r="F21" s="4">
        <v>1276</v>
      </c>
      <c r="G21" s="10">
        <f t="shared" si="0"/>
        <v>382.8</v>
      </c>
      <c r="H21" s="4">
        <v>0</v>
      </c>
      <c r="I21" s="4">
        <v>1276</v>
      </c>
      <c r="J21" s="2">
        <v>0</v>
      </c>
      <c r="K21" s="22">
        <f t="shared" si="1"/>
        <v>1</v>
      </c>
    </row>
    <row r="22" spans="1:11" ht="16.5" x14ac:dyDescent="0.25">
      <c r="A22" s="21">
        <v>14</v>
      </c>
      <c r="B22" s="1" t="s">
        <v>30</v>
      </c>
      <c r="C22" s="4">
        <v>0</v>
      </c>
      <c r="D22" s="4">
        <v>24</v>
      </c>
      <c r="E22" s="4">
        <v>24</v>
      </c>
      <c r="F22" s="4">
        <v>24</v>
      </c>
      <c r="G22" s="10">
        <f t="shared" si="0"/>
        <v>7.1999999999999993</v>
      </c>
      <c r="H22" s="4">
        <v>0</v>
      </c>
      <c r="I22" s="4">
        <v>24</v>
      </c>
      <c r="J22" s="2">
        <v>0</v>
      </c>
      <c r="K22" s="22">
        <f t="shared" si="1"/>
        <v>1</v>
      </c>
    </row>
    <row r="23" spans="1:11" ht="16.5" x14ac:dyDescent="0.25">
      <c r="A23" s="21">
        <v>15</v>
      </c>
      <c r="B23" s="1" t="s">
        <v>31</v>
      </c>
      <c r="C23" s="4">
        <v>0</v>
      </c>
      <c r="D23" s="4">
        <v>358</v>
      </c>
      <c r="E23" s="4">
        <v>358</v>
      </c>
      <c r="F23" s="4">
        <v>358</v>
      </c>
      <c r="G23" s="10">
        <f t="shared" si="0"/>
        <v>107.39999999999999</v>
      </c>
      <c r="H23" s="4">
        <v>0</v>
      </c>
      <c r="I23" s="4">
        <v>358</v>
      </c>
      <c r="J23" s="2">
        <v>0</v>
      </c>
      <c r="K23" s="22">
        <f t="shared" si="1"/>
        <v>1</v>
      </c>
    </row>
    <row r="24" spans="1:11" ht="16.5" x14ac:dyDescent="0.25">
      <c r="A24" s="21">
        <v>16</v>
      </c>
      <c r="B24" s="1" t="s">
        <v>32</v>
      </c>
      <c r="C24" s="2">
        <v>2</v>
      </c>
      <c r="D24" s="4">
        <v>183</v>
      </c>
      <c r="E24" s="4">
        <v>185</v>
      </c>
      <c r="F24" s="4">
        <v>179</v>
      </c>
      <c r="G24" s="10">
        <f t="shared" si="0"/>
        <v>53.699999999999996</v>
      </c>
      <c r="H24" s="2">
        <v>6</v>
      </c>
      <c r="I24" s="4">
        <v>179</v>
      </c>
      <c r="J24" s="4">
        <v>0</v>
      </c>
      <c r="K24" s="22">
        <f t="shared" si="1"/>
        <v>0.96756756756756757</v>
      </c>
    </row>
    <row r="25" spans="1:11" ht="16.5" x14ac:dyDescent="0.25">
      <c r="A25" s="21">
        <v>17</v>
      </c>
      <c r="B25" s="1" t="s">
        <v>33</v>
      </c>
      <c r="C25" s="4">
        <v>0</v>
      </c>
      <c r="D25" s="2">
        <v>579</v>
      </c>
      <c r="E25" s="2">
        <v>579</v>
      </c>
      <c r="F25" s="2">
        <v>579</v>
      </c>
      <c r="G25" s="10">
        <f t="shared" si="0"/>
        <v>173.7</v>
      </c>
      <c r="H25" s="4">
        <v>0</v>
      </c>
      <c r="I25" s="2">
        <v>579</v>
      </c>
      <c r="J25" s="2">
        <v>0</v>
      </c>
      <c r="K25" s="22">
        <f t="shared" si="1"/>
        <v>1</v>
      </c>
    </row>
    <row r="26" spans="1:11" ht="16.5" x14ac:dyDescent="0.25">
      <c r="A26" s="21">
        <v>18</v>
      </c>
      <c r="B26" s="1" t="s">
        <v>34</v>
      </c>
      <c r="C26" s="4">
        <v>0</v>
      </c>
      <c r="D26" s="4">
        <v>67</v>
      </c>
      <c r="E26" s="4">
        <v>67</v>
      </c>
      <c r="F26" s="4">
        <v>67</v>
      </c>
      <c r="G26" s="10">
        <f t="shared" si="0"/>
        <v>20.099999999999998</v>
      </c>
      <c r="H26" s="4">
        <v>0</v>
      </c>
      <c r="I26" s="4">
        <v>67</v>
      </c>
      <c r="J26" s="2">
        <v>0</v>
      </c>
      <c r="K26" s="22">
        <f t="shared" si="1"/>
        <v>1</v>
      </c>
    </row>
    <row r="27" spans="1:11" ht="16.5" x14ac:dyDescent="0.25">
      <c r="A27" s="21">
        <v>19</v>
      </c>
      <c r="B27" s="1" t="s">
        <v>35</v>
      </c>
      <c r="C27" s="4">
        <v>0</v>
      </c>
      <c r="D27" s="4">
        <v>225</v>
      </c>
      <c r="E27" s="4">
        <v>225</v>
      </c>
      <c r="F27" s="4">
        <v>225</v>
      </c>
      <c r="G27" s="10">
        <f t="shared" si="0"/>
        <v>67.5</v>
      </c>
      <c r="H27" s="4">
        <v>0</v>
      </c>
      <c r="I27" s="4">
        <v>225</v>
      </c>
      <c r="J27" s="2">
        <v>0</v>
      </c>
      <c r="K27" s="22">
        <f t="shared" si="1"/>
        <v>1</v>
      </c>
    </row>
    <row r="28" spans="1:11" ht="16.5" x14ac:dyDescent="0.25">
      <c r="A28" s="21">
        <v>20</v>
      </c>
      <c r="B28" s="1" t="s">
        <v>36</v>
      </c>
      <c r="C28" s="4">
        <v>0</v>
      </c>
      <c r="D28" s="2">
        <v>16</v>
      </c>
      <c r="E28" s="2">
        <v>16</v>
      </c>
      <c r="F28" s="2">
        <v>16</v>
      </c>
      <c r="G28" s="10">
        <f t="shared" si="0"/>
        <v>4.8</v>
      </c>
      <c r="H28" s="4">
        <v>0</v>
      </c>
      <c r="I28" s="2">
        <v>16</v>
      </c>
      <c r="J28" s="4">
        <v>0</v>
      </c>
      <c r="K28" s="22">
        <f t="shared" si="1"/>
        <v>1</v>
      </c>
    </row>
    <row r="29" spans="1:11" ht="17.25" thickBot="1" x14ac:dyDescent="0.3">
      <c r="A29" s="23">
        <v>21</v>
      </c>
      <c r="B29" s="24" t="s">
        <v>37</v>
      </c>
      <c r="C29" s="25">
        <v>26</v>
      </c>
      <c r="D29" s="25">
        <v>618</v>
      </c>
      <c r="E29" s="25">
        <v>644</v>
      </c>
      <c r="F29" s="25">
        <v>627</v>
      </c>
      <c r="G29" s="26">
        <f t="shared" si="0"/>
        <v>188.1</v>
      </c>
      <c r="H29" s="25">
        <v>17</v>
      </c>
      <c r="I29" s="25">
        <v>601</v>
      </c>
      <c r="J29" s="27">
        <v>26</v>
      </c>
      <c r="K29" s="28">
        <f t="shared" si="1"/>
        <v>0.93322981366459623</v>
      </c>
    </row>
    <row r="30" spans="1:11" s="50" customFormat="1" ht="16.5" customHeight="1" thickBot="1" x14ac:dyDescent="0.3">
      <c r="A30" s="45" t="s">
        <v>40</v>
      </c>
      <c r="B30" s="46"/>
      <c r="C30" s="47">
        <f>SUM(C9:C29)</f>
        <v>190</v>
      </c>
      <c r="D30" s="47">
        <f t="shared" ref="D30:K30" si="2">SUM(D9:D29)</f>
        <v>16005</v>
      </c>
      <c r="E30" s="47">
        <f t="shared" si="2"/>
        <v>16195</v>
      </c>
      <c r="F30" s="47">
        <f t="shared" si="2"/>
        <v>15926</v>
      </c>
      <c r="G30" s="48">
        <f>AVERAGE(G9:G29)</f>
        <v>227.51428571428573</v>
      </c>
      <c r="H30" s="47">
        <f t="shared" si="2"/>
        <v>269</v>
      </c>
      <c r="I30" s="47">
        <f t="shared" si="2"/>
        <v>12303</v>
      </c>
      <c r="J30" s="47">
        <f t="shared" si="2"/>
        <v>3623</v>
      </c>
      <c r="K30" s="49">
        <f>AVERAGE(K9:K29)</f>
        <v>0.96833562688494079</v>
      </c>
    </row>
  </sheetData>
  <mergeCells count="4">
    <mergeCell ref="A1:K1"/>
    <mergeCell ref="A2:K2"/>
    <mergeCell ref="A3:K3"/>
    <mergeCell ref="A30:B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D3_May_2020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2020-06-30T06:44:13Z</dcterms:modified>
</cp:coreProperties>
</file>